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asoud.tabatabaee\Downloads\"/>
    </mc:Choice>
  </mc:AlternateContent>
  <xr:revisionPtr revIDLastSave="0" documentId="13_ncr:1_{09FC6BC1-C8F4-442C-B26D-1C4CC220CE44}" xr6:coauthVersionLast="36" xr6:coauthVersionMax="47" xr10:uidLastSave="{00000000-0000-0000-0000-000000000000}"/>
  <bookViews>
    <workbookView xWindow="0" yWindow="0" windowWidth="24000" windowHeight="8985" activeTab="1" xr2:uid="{00000000-000D-0000-FFFF-FFFF00000000}"/>
  </bookViews>
  <sheets>
    <sheet name="بهای تمام شده بازرگانی" sheetId="1" r:id="rId1"/>
    <sheet name="بهای تمام شده تولیدی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" i="2" l="1"/>
  <c r="C8" i="2" s="1"/>
  <c r="C11" i="2" s="1"/>
  <c r="C14" i="2" s="1"/>
  <c r="C16" i="2" s="1"/>
  <c r="C18" i="2" s="1"/>
  <c r="C20" i="2" s="1"/>
  <c r="C9" i="1"/>
  <c r="C10" i="1" s="1"/>
  <c r="C12" i="1" s="1"/>
  <c r="C14" i="1" s="1"/>
</calcChain>
</file>

<file path=xl/sharedStrings.xml><?xml version="1.0" encoding="utf-8"?>
<sst xmlns="http://schemas.openxmlformats.org/spreadsheetml/2006/main" count="66" uniqueCount="61">
  <si>
    <t>کاربرگ محاسبه بهای تمام شده کالای فروش رفته (شرکت‌های بازرگانی)</t>
  </si>
  <si>
    <t>ردیف</t>
  </si>
  <si>
    <t>شرح قلم مالی</t>
  </si>
  <si>
    <t>مبلغ (تومان)</t>
  </si>
  <si>
    <t>نحوه محاسبه / توضیحات</t>
  </si>
  <si>
    <t>موجودی کالا در اول دوره</t>
  </si>
  <si>
    <t>ورودی دستی از مانده دوره قبل</t>
  </si>
  <si>
    <t>خرید ناخالص کالا طی دوره</t>
  </si>
  <si>
    <t>جمع فاکتورهای رسمی خرید</t>
  </si>
  <si>
    <t>به علاوه: کرایه حمل و اضافات خرید</t>
  </si>
  <si>
    <t>باربری، تخلیه، بارگیری و بیمه</t>
  </si>
  <si>
    <t>کسر می‌شود: تخفیفات نقدی خرید</t>
  </si>
  <si>
    <t>تخفیف دریافت شده از تامین‌کنندگان</t>
  </si>
  <si>
    <t>کسر می‌شود: برگشت از خرید و تخفیفات</t>
  </si>
  <si>
    <t>مرجوعی کالاهای معیوب به فروشنده</t>
  </si>
  <si>
    <t>خرید خالص دوره</t>
  </si>
  <si>
    <t>فرمول: (خرید ناخالص + حمل) - (تخفیفات + برگشتی)</t>
  </si>
  <si>
    <t>بهای کالای آماده برای فروش</t>
  </si>
  <si>
    <t>فرمول: موجودی اول دوره + خرید خالص</t>
  </si>
  <si>
    <t>کسر می‌شود: موجودی کالا در پایان دوره</t>
  </si>
  <si>
    <t>شمارش عینی و انبارگردانی پایان دوره</t>
  </si>
  <si>
    <t>بهای تمام شده کالای فروش رفته (COGS)</t>
  </si>
  <si>
    <t>فرمول نهایی: کالای آماده فروش - موجودی پایان دوره</t>
  </si>
  <si>
    <t>درآمد حاصل از فروش کالا</t>
  </si>
  <si>
    <t>ورودی دستی از جمع فاکتورهای فروش</t>
  </si>
  <si>
    <t>سود ناخالص عملیات بازرگانی</t>
  </si>
  <si>
    <t>فرمول: فروش کل - بهای تمام شده کالای فروش رفته</t>
  </si>
  <si>
    <t>صورت کامل بهای تمام شده کالای ساخته شده و فروش رفته (شرکت‌های تولیدی)</t>
  </si>
  <si>
    <t>موجودی مواد اولیه اول دوره</t>
  </si>
  <si>
    <t>انبار مواد خام ابتدای دوره</t>
  </si>
  <si>
    <t>خرید مواد اولیه طی دوره</t>
  </si>
  <si>
    <t>فاکتورهای خرید مواد ورودی</t>
  </si>
  <si>
    <t>مواد اولیه آماده برای مصرف</t>
  </si>
  <si>
    <t>فرمول: موجودی اول + خرید دوره</t>
  </si>
  <si>
    <t>کسر می‌شود: موجودی مواد اولیه پایان دوره</t>
  </si>
  <si>
    <t>انبارگردانی انبار مواد در پایان دوره</t>
  </si>
  <si>
    <t>بهای مواد مستقیم مصرف‌شده</t>
  </si>
  <si>
    <t>فرمول: مواد آماده مصرف - موجودی پایان دوره</t>
  </si>
  <si>
    <t>دستمزد مستقیم خط تولید</t>
  </si>
  <si>
    <t>حقوق و مزایای مستقیم کارگران خط</t>
  </si>
  <si>
    <t>سربار ساخت کارخانه</t>
  </si>
  <si>
    <t>برق، استهلاک، اجاره سوله و مواد غیرمستقیم</t>
  </si>
  <si>
    <t>جمع کل هزینه‌های تولید در دوره</t>
  </si>
  <si>
    <t>فرمول: مواد مصرفی + دستمزد مستقیم + سربار ساخت</t>
  </si>
  <si>
    <t>به علاوه: کالای در جریان ساخت اول دوره</t>
  </si>
  <si>
    <t>محصولات نیمه‌ساخته از دوره قبل</t>
  </si>
  <si>
    <t>کسر می‌شود: کالای در جریان ساخت پایان دوره</t>
  </si>
  <si>
    <t>محصولات نیمه‌کاره پای کار در پایان دوره</t>
  </si>
  <si>
    <t>بهای تمام شده کالای ساخته شده (COGM)</t>
  </si>
  <si>
    <t>فرمول: هزینه‌های تولید + نیمه‌ساخته اول - نیمه‌ساخته پایان</t>
  </si>
  <si>
    <t>به علاوه: موجودی کالای ساخته شده اول دوره</t>
  </si>
  <si>
    <t>موجودی انبار محصول در ابتدای دوره</t>
  </si>
  <si>
    <t>کالای آماده برای فروش</t>
  </si>
  <si>
    <t>فرمول: کالای ساخته شده دوره + محصول اول دوره</t>
  </si>
  <si>
    <t>کسر می‌شود: موجودی کالای ساخته شده پایان دوره</t>
  </si>
  <si>
    <t>شمارش عینی انبار محصول نهایی در پایان دوره</t>
  </si>
  <si>
    <t>فرمول نهایی: کالای آماده فروش - محصول پایان دوره</t>
  </si>
  <si>
    <t>درآمد فروش محصولات طی دوره</t>
  </si>
  <si>
    <t>جمع کل فروش رسمی محصولات</t>
  </si>
  <si>
    <t>سود ناخالص عملیات تولیدی</t>
  </si>
  <si>
    <t>فرمول نهایی: درآمد فروش - بهای تمام شده کالای فروش رفته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</si>
</sst>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0"/>
      <color rgb="FFFFFFFF"/>
      <name val="Vazir"/>
      <family val="2"/>
    </font>
    <font>
      <sz val="10"/>
      <color rgb="FF000000"/>
      <name val="Vazir"/>
      <family val="2"/>
    </font>
    <font>
      <b/>
      <sz val="10"/>
      <color rgb="FF000000"/>
      <name val="Vazir"/>
      <family val="2"/>
    </font>
    <font>
      <b/>
      <sz val="13"/>
      <color rgb="FFFFFFFF"/>
      <name val="Vazir"/>
      <family val="2"/>
    </font>
    <font>
      <sz val="11"/>
      <color theme="1"/>
      <name val="Vazir"/>
      <family val="2"/>
    </font>
    <font>
      <b/>
      <sz val="10"/>
      <color rgb="FFFFFFFF"/>
      <name val="B Nazanin"/>
      <charset val="178"/>
    </font>
    <font>
      <sz val="10"/>
      <color rgb="FF000000"/>
      <name val="B Nazanin"/>
      <charset val="178"/>
    </font>
    <font>
      <b/>
      <sz val="10"/>
      <color rgb="FF000000"/>
      <name val="B Nazanin"/>
      <charset val="178"/>
    </font>
    <font>
      <b/>
      <sz val="13"/>
      <color rgb="FFFFFFFF"/>
      <name val="Estedad SemiBold"/>
    </font>
    <font>
      <sz val="11"/>
      <color theme="1"/>
      <name val="Estedad SemiBold"/>
    </font>
  </fonts>
  <fills count="8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F0F7FF"/>
        <bgColor rgb="FFF0F7FF"/>
      </patternFill>
    </fill>
    <fill>
      <patternFill patternType="solid">
        <fgColor rgb="FFE9ECEF"/>
        <bgColor rgb="FFE9ECEF"/>
      </patternFill>
    </fill>
    <fill>
      <patternFill patternType="solid">
        <fgColor rgb="FFD1E7DD"/>
        <bgColor rgb="FFD1E7DD"/>
      </patternFill>
    </fill>
    <fill>
      <patternFill patternType="solid">
        <fgColor rgb="FF7030A0"/>
        <bgColor rgb="FF1B365D"/>
      </patternFill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double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3" fontId="2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right" vertical="center"/>
    </xf>
    <xf numFmtId="3" fontId="3" fillId="5" borderId="2" xfId="0" applyNumberFormat="1" applyFont="1" applyFill="1" applyBorder="1" applyAlignment="1">
      <alignment horizontal="right" vertical="center"/>
    </xf>
    <xf numFmtId="0" fontId="5" fillId="0" borderId="0" xfId="0" applyFont="1"/>
    <xf numFmtId="0" fontId="4" fillId="2" borderId="0" xfId="0" applyFont="1" applyFill="1" applyAlignment="1">
      <alignment horizontal="center" vertical="center"/>
    </xf>
    <xf numFmtId="0" fontId="5" fillId="0" borderId="0" xfId="0" applyFont="1"/>
    <xf numFmtId="0" fontId="6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right" vertical="center"/>
    </xf>
    <xf numFmtId="3" fontId="8" fillId="5" borderId="2" xfId="0" applyNumberFormat="1" applyFont="1" applyFill="1" applyBorder="1" applyAlignment="1">
      <alignment horizontal="right" vertical="center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218700</xdr:colOff>
      <xdr:row>6</xdr:row>
      <xdr:rowOff>19049</xdr:rowOff>
    </xdr:from>
    <xdr:to>
      <xdr:col>14</xdr:col>
      <xdr:colOff>9524</xdr:colOff>
      <xdr:row>10</xdr:row>
      <xdr:rowOff>261536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480D83-D0EA-4A83-96CC-7B0B792A5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142476" y="1790699"/>
          <a:ext cx="4667624" cy="13473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rightToLeft="1" workbookViewId="0">
      <selection activeCell="D8" sqref="D8"/>
    </sheetView>
  </sheetViews>
  <sheetFormatPr defaultRowHeight="14.25"/>
  <cols>
    <col min="1" max="1" width="8" style="11" customWidth="1"/>
    <col min="2" max="2" width="44" style="11" customWidth="1"/>
    <col min="3" max="3" width="24" style="11" customWidth="1"/>
    <col min="4" max="4" width="48" style="11" customWidth="1"/>
    <col min="5" max="16384" width="9.140625" style="11"/>
  </cols>
  <sheetData>
    <row r="1" spans="1:4" ht="35.1" customHeight="1">
      <c r="A1" s="12" t="s">
        <v>0</v>
      </c>
      <c r="B1" s="13"/>
      <c r="C1" s="13"/>
      <c r="D1" s="13"/>
    </row>
    <row r="3" spans="1:4" ht="24.95" customHeight="1">
      <c r="A3" s="1" t="s">
        <v>1</v>
      </c>
      <c r="B3" s="1" t="s">
        <v>2</v>
      </c>
      <c r="C3" s="1" t="s">
        <v>3</v>
      </c>
      <c r="D3" s="1" t="s">
        <v>4</v>
      </c>
    </row>
    <row r="4" spans="1:4" ht="21.95" customHeight="1">
      <c r="A4" s="2">
        <v>1</v>
      </c>
      <c r="B4" s="3" t="s">
        <v>5</v>
      </c>
      <c r="C4" s="4">
        <v>150000000</v>
      </c>
      <c r="D4" s="3" t="s">
        <v>6</v>
      </c>
    </row>
    <row r="5" spans="1:4" ht="21.95" customHeight="1">
      <c r="A5" s="2">
        <v>2</v>
      </c>
      <c r="B5" s="3" t="s">
        <v>7</v>
      </c>
      <c r="C5" s="4">
        <v>420000000</v>
      </c>
      <c r="D5" s="3" t="s">
        <v>8</v>
      </c>
    </row>
    <row r="6" spans="1:4" ht="21.95" customHeight="1">
      <c r="A6" s="2">
        <v>3</v>
      </c>
      <c r="B6" s="3" t="s">
        <v>9</v>
      </c>
      <c r="C6" s="4">
        <v>25000000</v>
      </c>
      <c r="D6" s="3" t="s">
        <v>10</v>
      </c>
    </row>
    <row r="7" spans="1:4" ht="21.95" customHeight="1">
      <c r="A7" s="2">
        <v>4</v>
      </c>
      <c r="B7" s="3" t="s">
        <v>11</v>
      </c>
      <c r="C7" s="4">
        <v>12000000</v>
      </c>
      <c r="D7" s="3" t="s">
        <v>12</v>
      </c>
    </row>
    <row r="8" spans="1:4" ht="21.95" customHeight="1">
      <c r="A8" s="2">
        <v>5</v>
      </c>
      <c r="B8" s="3" t="s">
        <v>13</v>
      </c>
      <c r="C8" s="4">
        <v>18000000</v>
      </c>
      <c r="D8" s="3" t="s">
        <v>14</v>
      </c>
    </row>
    <row r="9" spans="1:4" ht="21.95" customHeight="1">
      <c r="A9" s="5">
        <v>6</v>
      </c>
      <c r="B9" s="6" t="s">
        <v>15</v>
      </c>
      <c r="C9" s="7">
        <f>(C5+C6)-(C7+C8)</f>
        <v>415000000</v>
      </c>
      <c r="D9" s="6" t="s">
        <v>16</v>
      </c>
    </row>
    <row r="10" spans="1:4" ht="21.95" customHeight="1">
      <c r="A10" s="5">
        <v>7</v>
      </c>
      <c r="B10" s="6" t="s">
        <v>17</v>
      </c>
      <c r="C10" s="7">
        <f>C4+C9</f>
        <v>565000000</v>
      </c>
      <c r="D10" s="6" t="s">
        <v>18</v>
      </c>
    </row>
    <row r="11" spans="1:4" ht="21.95" customHeight="1">
      <c r="A11" s="2">
        <v>8</v>
      </c>
      <c r="B11" s="3" t="s">
        <v>19</v>
      </c>
      <c r="C11" s="4">
        <v>140000000</v>
      </c>
      <c r="D11" s="3" t="s">
        <v>20</v>
      </c>
    </row>
    <row r="12" spans="1:4" ht="21.95" customHeight="1">
      <c r="A12" s="8">
        <v>9</v>
      </c>
      <c r="B12" s="9" t="s">
        <v>21</v>
      </c>
      <c r="C12" s="10">
        <f>C10-C11</f>
        <v>425000000</v>
      </c>
      <c r="D12" s="9" t="s">
        <v>22</v>
      </c>
    </row>
    <row r="13" spans="1:4" ht="21.95" customHeight="1">
      <c r="A13" s="2">
        <v>10</v>
      </c>
      <c r="B13" s="3" t="s">
        <v>23</v>
      </c>
      <c r="C13" s="4">
        <v>650000000</v>
      </c>
      <c r="D13" s="3" t="s">
        <v>24</v>
      </c>
    </row>
    <row r="14" spans="1:4" ht="21.95" customHeight="1">
      <c r="A14" s="8">
        <v>11</v>
      </c>
      <c r="B14" s="9" t="s">
        <v>25</v>
      </c>
      <c r="C14" s="10">
        <f>C13-C12</f>
        <v>225000000</v>
      </c>
      <c r="D14" s="9" t="s">
        <v>26</v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"/>
  <sheetViews>
    <sheetView rightToLeft="1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G3" sqref="G3"/>
    </sheetView>
  </sheetViews>
  <sheetFormatPr defaultRowHeight="15"/>
  <cols>
    <col min="1" max="1" width="8" customWidth="1"/>
    <col min="2" max="2" width="44" customWidth="1"/>
    <col min="3" max="3" width="24" customWidth="1"/>
    <col min="4" max="4" width="48" customWidth="1"/>
  </cols>
  <sheetData>
    <row r="1" spans="1:15" ht="35.1" customHeight="1">
      <c r="A1" s="24" t="s">
        <v>27</v>
      </c>
      <c r="B1" s="25"/>
      <c r="C1" s="25"/>
      <c r="D1" s="25"/>
    </row>
    <row r="3" spans="1:15" ht="24.95" customHeight="1">
      <c r="A3" s="14" t="s">
        <v>1</v>
      </c>
      <c r="B3" s="14" t="s">
        <v>2</v>
      </c>
      <c r="C3" s="14" t="s">
        <v>3</v>
      </c>
      <c r="D3" s="14" t="s">
        <v>4</v>
      </c>
    </row>
    <row r="4" spans="1:15" ht="21.95" customHeight="1">
      <c r="A4" s="15">
        <v>1</v>
      </c>
      <c r="B4" s="16" t="s">
        <v>28</v>
      </c>
      <c r="C4" s="17">
        <v>50000000</v>
      </c>
      <c r="D4" s="16" t="s">
        <v>29</v>
      </c>
    </row>
    <row r="5" spans="1:15" ht="21.95" customHeight="1">
      <c r="A5" s="15">
        <v>2</v>
      </c>
      <c r="B5" s="16" t="s">
        <v>30</v>
      </c>
      <c r="C5" s="17">
        <v>120000000</v>
      </c>
      <c r="D5" s="16" t="s">
        <v>31</v>
      </c>
    </row>
    <row r="6" spans="1:15" ht="21.95" customHeight="1">
      <c r="A6" s="18">
        <v>3</v>
      </c>
      <c r="B6" s="19" t="s">
        <v>32</v>
      </c>
      <c r="C6" s="20">
        <f>C4+C5</f>
        <v>170000000</v>
      </c>
      <c r="D6" s="19" t="s">
        <v>33</v>
      </c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ht="21.95" customHeight="1">
      <c r="A7" s="15">
        <v>4</v>
      </c>
      <c r="B7" s="16" t="s">
        <v>34</v>
      </c>
      <c r="C7" s="17">
        <v>30000000</v>
      </c>
      <c r="D7" s="16" t="s">
        <v>35</v>
      </c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5" ht="21.95" customHeight="1">
      <c r="A8" s="18">
        <v>5</v>
      </c>
      <c r="B8" s="19" t="s">
        <v>36</v>
      </c>
      <c r="C8" s="20">
        <f>C6-C7</f>
        <v>140000000</v>
      </c>
      <c r="D8" s="19" t="s">
        <v>37</v>
      </c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5" ht="21.95" customHeight="1">
      <c r="A9" s="15">
        <v>6</v>
      </c>
      <c r="B9" s="16" t="s">
        <v>38</v>
      </c>
      <c r="C9" s="17">
        <v>80000000</v>
      </c>
      <c r="D9" s="16" t="s">
        <v>39</v>
      </c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21.95" customHeight="1">
      <c r="A10" s="15">
        <v>7</v>
      </c>
      <c r="B10" s="16" t="s">
        <v>40</v>
      </c>
      <c r="C10" s="17">
        <v>60000000</v>
      </c>
      <c r="D10" s="16" t="s">
        <v>41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5" ht="21.95" customHeight="1">
      <c r="A11" s="18">
        <v>8</v>
      </c>
      <c r="B11" s="19" t="s">
        <v>42</v>
      </c>
      <c r="C11" s="20">
        <f>C8+C9+C10</f>
        <v>280000000</v>
      </c>
      <c r="D11" s="19" t="s">
        <v>43</v>
      </c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5" ht="21.95" customHeight="1">
      <c r="A12" s="15">
        <v>9</v>
      </c>
      <c r="B12" s="16" t="s">
        <v>44</v>
      </c>
      <c r="C12" s="17">
        <v>40000000</v>
      </c>
      <c r="D12" s="16" t="s">
        <v>45</v>
      </c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 ht="21.95" customHeight="1">
      <c r="A13" s="15">
        <v>10</v>
      </c>
      <c r="B13" s="16" t="s">
        <v>46</v>
      </c>
      <c r="C13" s="17">
        <v>20000000</v>
      </c>
      <c r="D13" s="16" t="s">
        <v>47</v>
      </c>
    </row>
    <row r="14" spans="1:15" ht="21.95" customHeight="1">
      <c r="A14" s="18">
        <v>11</v>
      </c>
      <c r="B14" s="19" t="s">
        <v>48</v>
      </c>
      <c r="C14" s="20">
        <f>(C11+C12)-C13</f>
        <v>300000000</v>
      </c>
      <c r="D14" s="19" t="s">
        <v>49</v>
      </c>
    </row>
    <row r="15" spans="1:15" ht="21.95" customHeight="1">
      <c r="A15" s="15">
        <v>12</v>
      </c>
      <c r="B15" s="16" t="s">
        <v>50</v>
      </c>
      <c r="C15" s="17">
        <v>70000000</v>
      </c>
      <c r="D15" s="16" t="s">
        <v>51</v>
      </c>
    </row>
    <row r="16" spans="1:15" ht="21.95" customHeight="1">
      <c r="A16" s="18">
        <v>13</v>
      </c>
      <c r="B16" s="19" t="s">
        <v>52</v>
      </c>
      <c r="C16" s="20">
        <f>C14+C15</f>
        <v>370000000</v>
      </c>
      <c r="D16" s="19" t="s">
        <v>53</v>
      </c>
    </row>
    <row r="17" spans="1:4" ht="21.95" customHeight="1">
      <c r="A17" s="15">
        <v>14</v>
      </c>
      <c r="B17" s="16" t="s">
        <v>54</v>
      </c>
      <c r="C17" s="17">
        <v>50000000</v>
      </c>
      <c r="D17" s="16" t="s">
        <v>55</v>
      </c>
    </row>
    <row r="18" spans="1:4" ht="21.95" customHeight="1">
      <c r="A18" s="21">
        <v>15</v>
      </c>
      <c r="B18" s="22" t="s">
        <v>21</v>
      </c>
      <c r="C18" s="23">
        <f>C16-C17</f>
        <v>320000000</v>
      </c>
      <c r="D18" s="22" t="s">
        <v>56</v>
      </c>
    </row>
    <row r="19" spans="1:4" ht="21.95" customHeight="1">
      <c r="A19" s="15">
        <v>16</v>
      </c>
      <c r="B19" s="16" t="s">
        <v>57</v>
      </c>
      <c r="C19" s="17">
        <v>500000000</v>
      </c>
      <c r="D19" s="16" t="s">
        <v>58</v>
      </c>
    </row>
    <row r="20" spans="1:4" ht="21.95" customHeight="1">
      <c r="A20" s="21">
        <v>17</v>
      </c>
      <c r="B20" s="22" t="s">
        <v>59</v>
      </c>
      <c r="C20" s="23">
        <f>C19-C18</f>
        <v>180000000</v>
      </c>
      <c r="D20" s="22" t="s">
        <v>60</v>
      </c>
    </row>
  </sheetData>
  <mergeCells count="2">
    <mergeCell ref="A1:D1"/>
    <mergeCell ref="F6:O12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بهای تمام شده بازرگانی</vt:lpstr>
      <vt:lpstr>بهای تمام شده تولیدی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Tabatabaee Masoud</cp:lastModifiedBy>
  <dcterms:created xsi:type="dcterms:W3CDTF">2026-10-03T08:11:32Z</dcterms:created>
  <dcterms:modified xsi:type="dcterms:W3CDTF">2026-10-10T06:25:16Z</dcterms:modified>
</cp:coreProperties>
</file>